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3_ncr:1_{EF9A61A0-A3EC-4149-A6BC-F0849BBC460F}" xr6:coauthVersionLast="41" xr6:coauthVersionMax="41" xr10:uidLastSave="{00000000-0000-0000-0000-000000000000}"/>
  <bookViews>
    <workbookView xWindow="-120" yWindow="-120" windowWidth="29040" windowHeight="15960" xr2:uid="{00000000-000D-0000-FFFF-FFFF00000000}"/>
  </bookViews>
  <sheets>
    <sheet name="E2C" sheetId="2" r:id="rId1"/>
  </sheets>
  <definedNames>
    <definedName name="_xlchart.v1.0" hidden="1">E2C!$I$54</definedName>
    <definedName name="_xlchart.v1.1" hidden="1">E2C!$I$55:$I$58</definedName>
    <definedName name="_xlchart.v1.2" hidden="1">E2C!$J$55:$J$58</definedName>
    <definedName name="_xlchart.v1.3" hidden="1">E2C!$I$54</definedName>
    <definedName name="_xlchart.v1.4" hidden="1">E2C!$I$55:$I$58</definedName>
    <definedName name="_xlchart.v1.5" hidden="1">E2C!$J$55:$J$58</definedName>
    <definedName name="_xlnm.Print_Area" localSheetId="0">E2C!$A$2:$I$31</definedName>
  </definedNames>
  <calcPr calcId="191029"/>
</workbook>
</file>

<file path=xl/calcChain.xml><?xml version="1.0" encoding="utf-8"?>
<calcChain xmlns="http://schemas.openxmlformats.org/spreadsheetml/2006/main">
  <c r="M51" i="2" l="1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3" i="2"/>
  <c r="M17" i="2" l="1"/>
  <c r="L17" i="2"/>
  <c r="J60" i="2" l="1"/>
  <c r="J58" i="2"/>
  <c r="L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L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R20" i="2"/>
  <c r="Q20" i="2"/>
  <c r="P20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Q2" i="2"/>
  <c r="P2" i="2"/>
  <c r="N17" i="2" l="1"/>
  <c r="M36" i="2"/>
  <c r="N21" i="2"/>
  <c r="N36" i="2" s="1"/>
  <c r="M52" i="2"/>
  <c r="N38" i="2"/>
  <c r="N52" i="2" s="1"/>
  <c r="J61" i="2" l="1"/>
  <c r="J62" i="2" s="1"/>
</calcChain>
</file>

<file path=xl/sharedStrings.xml><?xml version="1.0" encoding="utf-8"?>
<sst xmlns="http://schemas.openxmlformats.org/spreadsheetml/2006/main" count="344" uniqueCount="107">
  <si>
    <t>Date</t>
  </si>
  <si>
    <t>Horaire</t>
  </si>
  <si>
    <t>Groupe</t>
  </si>
  <si>
    <t>Jeudi</t>
  </si>
  <si>
    <t xml:space="preserve">Jeudi </t>
  </si>
  <si>
    <t>G67</t>
  </si>
  <si>
    <t xml:space="preserve">Vendredi </t>
  </si>
  <si>
    <t>Période de formation</t>
  </si>
  <si>
    <t>Site E2C 92</t>
  </si>
  <si>
    <t>Nb Elèves</t>
  </si>
  <si>
    <t>14h30 - 16h00</t>
  </si>
  <si>
    <t>Nb courts prévus</t>
  </si>
  <si>
    <t>Nb courts occupés</t>
  </si>
  <si>
    <t>janvier</t>
  </si>
  <si>
    <t>G62-63-64</t>
  </si>
  <si>
    <t>2/3ème séance</t>
  </si>
  <si>
    <t>G66-68</t>
  </si>
  <si>
    <t>février</t>
  </si>
  <si>
    <t>mars</t>
  </si>
  <si>
    <t>G69</t>
  </si>
  <si>
    <t>1ère séance</t>
  </si>
  <si>
    <t>G65-67</t>
  </si>
  <si>
    <t>G70</t>
  </si>
  <si>
    <t>avril</t>
  </si>
  <si>
    <t>mai</t>
  </si>
  <si>
    <t>juin</t>
  </si>
  <si>
    <t>juillet</t>
  </si>
  <si>
    <t>G71</t>
  </si>
  <si>
    <t>G72</t>
  </si>
  <si>
    <t>G73</t>
  </si>
  <si>
    <t>G74</t>
  </si>
  <si>
    <t>G56</t>
  </si>
  <si>
    <t>G57</t>
  </si>
  <si>
    <t>G58</t>
  </si>
  <si>
    <t>G59</t>
  </si>
  <si>
    <t>G60</t>
  </si>
  <si>
    <t>G61</t>
  </si>
  <si>
    <t>G62</t>
  </si>
  <si>
    <t>G50-52-55</t>
  </si>
  <si>
    <t>G53-51-55</t>
  </si>
  <si>
    <t>G51-53-57</t>
  </si>
  <si>
    <t>G52-54-56</t>
  </si>
  <si>
    <t>G52-54-56-59</t>
  </si>
  <si>
    <t>G51-58</t>
  </si>
  <si>
    <t>G53-55-57</t>
  </si>
  <si>
    <t>Forfait encadrement</t>
  </si>
  <si>
    <t>Forfait courts</t>
  </si>
  <si>
    <t>Total</t>
  </si>
  <si>
    <t>Présence prévisionnelle et remarques</t>
  </si>
  <si>
    <t>Total heures</t>
  </si>
  <si>
    <t>septembre</t>
  </si>
  <si>
    <t>9h30 - 11h00</t>
  </si>
  <si>
    <t>G50 et -</t>
  </si>
  <si>
    <t>Parcours</t>
  </si>
  <si>
    <t>G51</t>
  </si>
  <si>
    <t>Période essai</t>
  </si>
  <si>
    <t>octobre</t>
  </si>
  <si>
    <t>G52</t>
  </si>
  <si>
    <t>G64</t>
  </si>
  <si>
    <t>G51 et +</t>
  </si>
  <si>
    <t>G65</t>
  </si>
  <si>
    <t>novembre</t>
  </si>
  <si>
    <t>G53</t>
  </si>
  <si>
    <t>G66</t>
  </si>
  <si>
    <t>G 52 et +</t>
  </si>
  <si>
    <t>G54</t>
  </si>
  <si>
    <t>décembre</t>
  </si>
  <si>
    <t>G53 et 51</t>
  </si>
  <si>
    <t xml:space="preserve">vendredi </t>
  </si>
  <si>
    <t>G55</t>
  </si>
  <si>
    <t>Mardi</t>
  </si>
  <si>
    <t>G68</t>
  </si>
  <si>
    <t>Présence prévisionnelle</t>
  </si>
  <si>
    <t>Remarques</t>
  </si>
  <si>
    <t>Abs.</t>
  </si>
  <si>
    <t>Facturée: annulée sans préavis E2C</t>
  </si>
  <si>
    <t xml:space="preserve">Vu avec E2C reporté du 19 au 26/04 </t>
  </si>
  <si>
    <t xml:space="preserve">Vu avec E2C reporté du 20 au 27/04 </t>
  </si>
  <si>
    <t>Séance annnulée par E2C le 22/05</t>
  </si>
  <si>
    <t>Séance annnulée par E2C le 29/05</t>
  </si>
  <si>
    <t>Séances planifiées</t>
  </si>
  <si>
    <t>Séances annulées</t>
  </si>
  <si>
    <t>Séances effectives</t>
  </si>
  <si>
    <t>Moyenne participants par séance</t>
  </si>
  <si>
    <t>Moyenne courts occupés par séance</t>
  </si>
  <si>
    <t>Prix moyen par séance (01H30)</t>
  </si>
  <si>
    <t>Prix moyen par participant (01H30)</t>
  </si>
  <si>
    <t>Découverte du Squash pour l'E2C - Calendrier 2ème semestre 20XX</t>
  </si>
  <si>
    <t>Découverte du Squash pour l'E2C - Calendrier  1er semestre 20XX</t>
  </si>
  <si>
    <t>Site E2C</t>
  </si>
  <si>
    <t>Site 1</t>
  </si>
  <si>
    <t>Site 2</t>
  </si>
  <si>
    <t>Prof 1 absent</t>
  </si>
  <si>
    <t>Effectives Prof 2</t>
  </si>
  <si>
    <t>Prof 2 absent</t>
  </si>
  <si>
    <t>Facturées Prof 2</t>
  </si>
  <si>
    <t>Prof 1 (Prof 2 absent)</t>
  </si>
  <si>
    <t>Prof 2 (Prof 1 entrainement)</t>
  </si>
  <si>
    <t>Prof 1 (Prof 2 suppléant)</t>
  </si>
  <si>
    <t>Prof 1 (Prof 2 suppléant) - Séance annulée</t>
  </si>
  <si>
    <t>Vacances 18/02 au 04/03 - Prof 1 (Prof 2 stage)</t>
  </si>
  <si>
    <t>Vacances 18/02 au 04/03 - Prof 2 (Prof 1 congés)</t>
  </si>
  <si>
    <t>Vacances 15 au 29/04 - Prof 1 (Prof 2 stage)</t>
  </si>
  <si>
    <t>Prof 2 (Prof 1 stage)</t>
  </si>
  <si>
    <t>Vacances 08/07 au 02/09 - Prof 1 (Prof 2 suppléant)</t>
  </si>
  <si>
    <t>Bilan séances E2C - "Club X" 20XX - 20XY</t>
  </si>
  <si>
    <t>Bilan prix E2C - "Club X" 20XX - 20XY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</si>
</sst>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E2C!$I$54</c:f>
              <c:strCache>
                <c:ptCount val="1"/>
                <c:pt idx="0">
                  <c:v>Bilan séances E2C - "Club X" 20XX - 20XY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E2C!$I$55:$I$58</c:f>
              <c:strCache>
                <c:ptCount val="4"/>
                <c:pt idx="0">
                  <c:v>Séances planifiées</c:v>
                </c:pt>
                <c:pt idx="1">
                  <c:v>Séances annulées</c:v>
                </c:pt>
                <c:pt idx="2">
                  <c:v>Séances effectives</c:v>
                </c:pt>
                <c:pt idx="3">
                  <c:v>Moyenne participants par séance</c:v>
                </c:pt>
              </c:strCache>
            </c:strRef>
          </c:cat>
          <c:val>
            <c:numRef>
              <c:f>E2C!$J$55:$J$58</c:f>
              <c:numCache>
                <c:formatCode>General</c:formatCode>
                <c:ptCount val="4"/>
                <c:pt idx="0">
                  <c:v>43</c:v>
                </c:pt>
                <c:pt idx="1">
                  <c:v>5</c:v>
                </c:pt>
                <c:pt idx="2">
                  <c:v>38</c:v>
                </c:pt>
                <c:pt idx="3" formatCode="0.00">
                  <c:v>7.3157894736842106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45D-427E-9DA6-42BF72046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E2C!$I$59</c:f>
              <c:strCache>
                <c:ptCount val="1"/>
                <c:pt idx="0">
                  <c:v>Bilan prix E2C - "Club X" 20XX - 20XY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E2C!$I$60:$I$62</c:f>
              <c:strCache>
                <c:ptCount val="3"/>
                <c:pt idx="0">
                  <c:v>Moyenne courts occupés par séance</c:v>
                </c:pt>
                <c:pt idx="1">
                  <c:v>Prix moyen par séance (01H30)</c:v>
                </c:pt>
                <c:pt idx="2">
                  <c:v>Prix moyen par participant (01H30)</c:v>
                </c:pt>
              </c:strCache>
            </c:strRef>
          </c:cat>
          <c:val>
            <c:numRef>
              <c:f>E2C!$J$60:$J$62</c:f>
              <c:numCache>
                <c:formatCode>#\ ##0.00\ "€"</c:formatCode>
                <c:ptCount val="3"/>
                <c:pt idx="0" formatCode="0.00">
                  <c:v>3.1315789473684212</c:v>
                </c:pt>
                <c:pt idx="1">
                  <c:v>95.78947368421052</c:v>
                </c:pt>
                <c:pt idx="2">
                  <c:v>13.093525179856114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F42-4B16-8DEF-2CE2E8B51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114300</xdr:colOff>
      <xdr:row>53</xdr:row>
      <xdr:rowOff>9525</xdr:rowOff>
    </xdr:from>
    <xdr:to>
      <xdr:col>16</xdr:col>
      <xdr:colOff>257175</xdr:colOff>
      <xdr:row>67</xdr:row>
      <xdr:rowOff>85725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114300</xdr:colOff>
      <xdr:row>68</xdr:row>
      <xdr:rowOff>104775</xdr:rowOff>
    </xdr:from>
    <xdr:to>
      <xdr:col>16</xdr:col>
      <xdr:colOff>257175</xdr:colOff>
      <xdr:row>82</xdr:row>
      <xdr:rowOff>180975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2"/>
  <sheetViews>
    <sheetView tabSelected="1" topLeftCell="A43" workbookViewId="0">
      <selection activeCell="T77" sqref="T77"/>
    </sheetView>
  </sheetViews>
  <sheetFormatPr baseColWidth="10" defaultRowHeight="15" outlineLevelRow="1" outlineLevelCol="1" x14ac:dyDescent="0.25"/>
  <cols>
    <col min="1" max="1" width="9.28515625" style="1" bestFit="1" customWidth="1"/>
    <col min="2" max="2" width="3" style="1" bestFit="1" customWidth="1"/>
    <col min="3" max="3" width="10.7109375" style="1" bestFit="1" customWidth="1"/>
    <col min="4" max="4" width="12.85546875" style="1" bestFit="1" customWidth="1"/>
    <col min="5" max="5" width="12.42578125" style="1" bestFit="1" customWidth="1"/>
    <col min="6" max="6" width="14.42578125" style="1" bestFit="1" customWidth="1"/>
    <col min="7" max="7" width="10.42578125" style="1" bestFit="1" customWidth="1"/>
    <col min="8" max="8" width="9.42578125" style="1" bestFit="1" customWidth="1"/>
    <col min="9" max="9" width="46.140625" style="1" customWidth="1" outlineLevel="1"/>
    <col min="10" max="10" width="9.7109375" style="1" bestFit="1" customWidth="1"/>
    <col min="11" max="11" width="9.42578125" style="1" bestFit="1" customWidth="1"/>
    <col min="12" max="12" width="12.85546875" style="1" bestFit="1" customWidth="1"/>
    <col min="13" max="14" width="6.85546875" style="1" bestFit="1" customWidth="1"/>
    <col min="15" max="15" width="32.28515625" style="1" bestFit="1" customWidth="1"/>
    <col min="16" max="16" width="7.140625" style="1" bestFit="1" customWidth="1"/>
    <col min="17" max="18" width="9.7109375" style="1" bestFit="1" customWidth="1"/>
    <col min="19" max="16384" width="11.42578125" style="1"/>
  </cols>
  <sheetData>
    <row r="1" spans="1:17" customFormat="1" ht="24.75" customHeight="1" outlineLevel="1" x14ac:dyDescent="0.25">
      <c r="A1" s="26" t="s">
        <v>87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10" t="s">
        <v>49</v>
      </c>
      <c r="Q1" s="10" t="s">
        <v>93</v>
      </c>
    </row>
    <row r="2" spans="1:17" ht="30" customHeight="1" outlineLevel="1" x14ac:dyDescent="0.25">
      <c r="A2" s="25" t="s">
        <v>0</v>
      </c>
      <c r="B2" s="25"/>
      <c r="C2" s="25"/>
      <c r="D2" s="20" t="s">
        <v>1</v>
      </c>
      <c r="E2" s="20" t="s">
        <v>2</v>
      </c>
      <c r="F2" s="20" t="s">
        <v>7</v>
      </c>
      <c r="G2" s="20" t="s">
        <v>89</v>
      </c>
      <c r="H2" s="20" t="s">
        <v>11</v>
      </c>
      <c r="I2" s="20" t="s">
        <v>48</v>
      </c>
      <c r="J2" s="2" t="s">
        <v>9</v>
      </c>
      <c r="K2" s="2" t="s">
        <v>12</v>
      </c>
      <c r="L2" s="2" t="s">
        <v>45</v>
      </c>
      <c r="M2" s="2" t="s">
        <v>46</v>
      </c>
      <c r="N2" s="2" t="s">
        <v>47</v>
      </c>
      <c r="O2" s="6" t="s">
        <v>73</v>
      </c>
      <c r="P2" s="6">
        <f>SUM(P3:P16)</f>
        <v>21</v>
      </c>
      <c r="Q2" s="6">
        <f>SUM(Q3:Q16)</f>
        <v>18</v>
      </c>
    </row>
    <row r="3" spans="1:17" customFormat="1" ht="15" customHeight="1" outlineLevel="1" x14ac:dyDescent="0.25">
      <c r="A3" s="11" t="s">
        <v>6</v>
      </c>
      <c r="B3" s="11">
        <v>8</v>
      </c>
      <c r="C3" s="11" t="s">
        <v>50</v>
      </c>
      <c r="D3" s="11" t="s">
        <v>51</v>
      </c>
      <c r="E3" s="11" t="s">
        <v>52</v>
      </c>
      <c r="F3" s="11" t="s">
        <v>53</v>
      </c>
      <c r="G3" s="11" t="s">
        <v>90</v>
      </c>
      <c r="H3" s="11">
        <v>3</v>
      </c>
      <c r="I3" s="11"/>
      <c r="J3" s="11">
        <v>4</v>
      </c>
      <c r="K3" s="11">
        <v>1</v>
      </c>
      <c r="L3" s="12">
        <v>40</v>
      </c>
      <c r="M3" s="12">
        <f>K3*20</f>
        <v>20</v>
      </c>
      <c r="N3" s="12">
        <f>SUM(L3:M3)</f>
        <v>60</v>
      </c>
      <c r="O3" s="13"/>
      <c r="P3" s="14">
        <v>1.5</v>
      </c>
      <c r="Q3" s="14">
        <v>1.5</v>
      </c>
    </row>
    <row r="4" spans="1:17" customFormat="1" ht="15" customHeight="1" outlineLevel="1" x14ac:dyDescent="0.25">
      <c r="A4" s="11" t="s">
        <v>6</v>
      </c>
      <c r="B4" s="11">
        <v>22</v>
      </c>
      <c r="C4" s="11" t="s">
        <v>50</v>
      </c>
      <c r="D4" s="11" t="s">
        <v>51</v>
      </c>
      <c r="E4" s="11" t="s">
        <v>54</v>
      </c>
      <c r="F4" s="11" t="s">
        <v>55</v>
      </c>
      <c r="G4" s="11" t="s">
        <v>90</v>
      </c>
      <c r="H4" s="11">
        <v>3</v>
      </c>
      <c r="I4" s="11"/>
      <c r="J4" s="11">
        <v>9</v>
      </c>
      <c r="K4" s="11">
        <v>3</v>
      </c>
      <c r="L4" s="12">
        <v>40</v>
      </c>
      <c r="M4" s="12">
        <f t="shared" ref="M4:M16" si="0">K4*20</f>
        <v>60</v>
      </c>
      <c r="N4" s="12">
        <f>SUM(L4:M4)</f>
        <v>100</v>
      </c>
      <c r="O4" s="13"/>
      <c r="P4" s="14">
        <v>1.5</v>
      </c>
      <c r="Q4" s="14">
        <v>1.5</v>
      </c>
    </row>
    <row r="5" spans="1:17" customFormat="1" ht="15" customHeight="1" outlineLevel="1" x14ac:dyDescent="0.25">
      <c r="A5" s="11" t="s">
        <v>6</v>
      </c>
      <c r="B5" s="11">
        <v>13</v>
      </c>
      <c r="C5" s="11" t="s">
        <v>56</v>
      </c>
      <c r="D5" s="11" t="s">
        <v>51</v>
      </c>
      <c r="E5" s="11" t="s">
        <v>57</v>
      </c>
      <c r="F5" s="11" t="s">
        <v>55</v>
      </c>
      <c r="G5" s="11" t="s">
        <v>90</v>
      </c>
      <c r="H5" s="11">
        <v>3</v>
      </c>
      <c r="I5" s="11"/>
      <c r="J5" s="11">
        <v>4</v>
      </c>
      <c r="K5" s="11">
        <v>2</v>
      </c>
      <c r="L5" s="12">
        <v>40</v>
      </c>
      <c r="M5" s="12">
        <f t="shared" si="0"/>
        <v>40</v>
      </c>
      <c r="N5" s="12">
        <f t="shared" ref="N5:N15" si="1">SUM(L5:M5)</f>
        <v>80</v>
      </c>
      <c r="O5" s="13"/>
      <c r="P5" s="14">
        <v>1.5</v>
      </c>
      <c r="Q5" s="14">
        <v>1.5</v>
      </c>
    </row>
    <row r="6" spans="1:17" customFormat="1" ht="15" customHeight="1" outlineLevel="1" x14ac:dyDescent="0.25">
      <c r="A6" s="11" t="s">
        <v>6</v>
      </c>
      <c r="B6" s="11">
        <v>13</v>
      </c>
      <c r="C6" s="11" t="s">
        <v>56</v>
      </c>
      <c r="D6" s="11" t="s">
        <v>10</v>
      </c>
      <c r="E6" s="11" t="s">
        <v>58</v>
      </c>
      <c r="F6" s="11" t="s">
        <v>53</v>
      </c>
      <c r="G6" s="11" t="s">
        <v>91</v>
      </c>
      <c r="H6" s="11">
        <v>3</v>
      </c>
      <c r="I6" s="11"/>
      <c r="J6" s="11">
        <v>12</v>
      </c>
      <c r="K6" s="11">
        <v>4</v>
      </c>
      <c r="L6" s="12">
        <v>40</v>
      </c>
      <c r="M6" s="12">
        <f t="shared" si="0"/>
        <v>80</v>
      </c>
      <c r="N6" s="12">
        <f t="shared" si="1"/>
        <v>120</v>
      </c>
      <c r="O6" s="13"/>
      <c r="P6" s="14">
        <v>1.5</v>
      </c>
      <c r="Q6" s="14">
        <v>1.5</v>
      </c>
    </row>
    <row r="7" spans="1:17" customFormat="1" ht="15" customHeight="1" outlineLevel="1" x14ac:dyDescent="0.25">
      <c r="A7" s="11" t="s">
        <v>6</v>
      </c>
      <c r="B7" s="11">
        <v>20</v>
      </c>
      <c r="C7" s="11" t="s">
        <v>56</v>
      </c>
      <c r="D7" s="11" t="s">
        <v>51</v>
      </c>
      <c r="E7" s="11" t="s">
        <v>59</v>
      </c>
      <c r="F7" s="11" t="s">
        <v>53</v>
      </c>
      <c r="G7" s="11" t="s">
        <v>90</v>
      </c>
      <c r="H7" s="11">
        <v>3</v>
      </c>
      <c r="I7" s="13" t="s">
        <v>92</v>
      </c>
      <c r="J7" s="11">
        <v>10</v>
      </c>
      <c r="K7" s="11">
        <v>4</v>
      </c>
      <c r="L7" s="12">
        <v>40</v>
      </c>
      <c r="M7" s="12">
        <f t="shared" si="0"/>
        <v>80</v>
      </c>
      <c r="N7" s="12">
        <f t="shared" si="1"/>
        <v>120</v>
      </c>
      <c r="O7" s="13"/>
      <c r="P7" s="14">
        <v>1.5</v>
      </c>
      <c r="Q7" s="14">
        <v>1.5</v>
      </c>
    </row>
    <row r="8" spans="1:17" customFormat="1" ht="15" customHeight="1" outlineLevel="1" x14ac:dyDescent="0.25">
      <c r="A8" s="11" t="s">
        <v>6</v>
      </c>
      <c r="B8" s="11">
        <v>27</v>
      </c>
      <c r="C8" s="11" t="s">
        <v>56</v>
      </c>
      <c r="D8" s="11" t="s">
        <v>10</v>
      </c>
      <c r="E8" s="11" t="s">
        <v>60</v>
      </c>
      <c r="F8" s="11" t="s">
        <v>55</v>
      </c>
      <c r="G8" s="11" t="s">
        <v>91</v>
      </c>
      <c r="H8" s="11">
        <v>3</v>
      </c>
      <c r="I8" s="13"/>
      <c r="J8" s="11">
        <v>8</v>
      </c>
      <c r="K8" s="11">
        <v>4</v>
      </c>
      <c r="L8" s="12">
        <v>40</v>
      </c>
      <c r="M8" s="12">
        <f t="shared" si="0"/>
        <v>80</v>
      </c>
      <c r="N8" s="12">
        <f t="shared" si="1"/>
        <v>120</v>
      </c>
      <c r="O8" s="13"/>
      <c r="P8" s="14">
        <v>1.5</v>
      </c>
      <c r="Q8" s="14">
        <v>1.5</v>
      </c>
    </row>
    <row r="9" spans="1:17" customFormat="1" ht="15" customHeight="1" outlineLevel="1" x14ac:dyDescent="0.25">
      <c r="A9" s="11" t="s">
        <v>3</v>
      </c>
      <c r="B9" s="11">
        <v>9</v>
      </c>
      <c r="C9" s="11" t="s">
        <v>61</v>
      </c>
      <c r="D9" s="11" t="s">
        <v>51</v>
      </c>
      <c r="E9" s="11" t="s">
        <v>62</v>
      </c>
      <c r="F9" s="11" t="s">
        <v>53</v>
      </c>
      <c r="G9" s="11" t="s">
        <v>90</v>
      </c>
      <c r="H9" s="11">
        <v>3</v>
      </c>
      <c r="I9" s="13" t="s">
        <v>94</v>
      </c>
      <c r="J9" s="11">
        <v>10</v>
      </c>
      <c r="K9" s="11">
        <v>4</v>
      </c>
      <c r="L9" s="12">
        <v>40</v>
      </c>
      <c r="M9" s="12">
        <f t="shared" si="0"/>
        <v>80</v>
      </c>
      <c r="N9" s="12">
        <f t="shared" si="1"/>
        <v>120</v>
      </c>
      <c r="O9" s="13"/>
      <c r="P9" s="14">
        <v>1.5</v>
      </c>
      <c r="Q9" s="14"/>
    </row>
    <row r="10" spans="1:17" customFormat="1" ht="15" customHeight="1" outlineLevel="1" x14ac:dyDescent="0.25">
      <c r="A10" s="11" t="s">
        <v>6</v>
      </c>
      <c r="B10" s="11">
        <v>17</v>
      </c>
      <c r="C10" s="11" t="s">
        <v>61</v>
      </c>
      <c r="D10" s="11" t="s">
        <v>10</v>
      </c>
      <c r="E10" s="11" t="s">
        <v>63</v>
      </c>
      <c r="F10" s="11" t="s">
        <v>53</v>
      </c>
      <c r="G10" s="11" t="s">
        <v>91</v>
      </c>
      <c r="H10" s="11">
        <v>3</v>
      </c>
      <c r="I10" s="13"/>
      <c r="J10" s="11">
        <v>5</v>
      </c>
      <c r="K10" s="11">
        <v>3</v>
      </c>
      <c r="L10" s="12">
        <v>40</v>
      </c>
      <c r="M10" s="12">
        <f t="shared" si="0"/>
        <v>60</v>
      </c>
      <c r="N10" s="12">
        <f t="shared" si="1"/>
        <v>100</v>
      </c>
      <c r="O10" s="13"/>
      <c r="P10" s="14">
        <v>1.5</v>
      </c>
      <c r="Q10" s="14">
        <v>1.5</v>
      </c>
    </row>
    <row r="11" spans="1:17" customFormat="1" ht="15" customHeight="1" outlineLevel="1" x14ac:dyDescent="0.25">
      <c r="A11" s="11" t="s">
        <v>4</v>
      </c>
      <c r="B11" s="11">
        <v>23</v>
      </c>
      <c r="C11" s="11" t="s">
        <v>61</v>
      </c>
      <c r="D11" s="11" t="s">
        <v>51</v>
      </c>
      <c r="E11" s="11" t="s">
        <v>64</v>
      </c>
      <c r="F11" s="11" t="s">
        <v>53</v>
      </c>
      <c r="G11" s="11" t="s">
        <v>90</v>
      </c>
      <c r="H11" s="11">
        <v>3</v>
      </c>
      <c r="I11" s="13" t="s">
        <v>94</v>
      </c>
      <c r="J11" s="11">
        <v>6</v>
      </c>
      <c r="K11" s="11">
        <v>3</v>
      </c>
      <c r="L11" s="12">
        <v>40</v>
      </c>
      <c r="M11" s="12">
        <f t="shared" si="0"/>
        <v>60</v>
      </c>
      <c r="N11" s="12">
        <f t="shared" si="1"/>
        <v>100</v>
      </c>
      <c r="O11" s="13"/>
      <c r="P11" s="14">
        <v>1.5</v>
      </c>
      <c r="Q11" s="14"/>
    </row>
    <row r="12" spans="1:17" customFormat="1" ht="15" customHeight="1" outlineLevel="1" x14ac:dyDescent="0.25">
      <c r="A12" s="11" t="s">
        <v>6</v>
      </c>
      <c r="B12" s="11">
        <v>24</v>
      </c>
      <c r="C12" s="11" t="s">
        <v>61</v>
      </c>
      <c r="D12" s="11" t="s">
        <v>51</v>
      </c>
      <c r="E12" s="11" t="s">
        <v>65</v>
      </c>
      <c r="F12" s="11" t="s">
        <v>55</v>
      </c>
      <c r="G12" s="11" t="s">
        <v>90</v>
      </c>
      <c r="H12" s="11">
        <v>3</v>
      </c>
      <c r="I12" s="13"/>
      <c r="J12" s="11">
        <v>5</v>
      </c>
      <c r="K12" s="11">
        <v>3</v>
      </c>
      <c r="L12" s="12">
        <v>40</v>
      </c>
      <c r="M12" s="12">
        <f t="shared" si="0"/>
        <v>60</v>
      </c>
      <c r="N12" s="12">
        <f t="shared" si="1"/>
        <v>100</v>
      </c>
      <c r="O12" s="13"/>
      <c r="P12" s="14">
        <v>1.5</v>
      </c>
      <c r="Q12" s="14">
        <v>1.5</v>
      </c>
    </row>
    <row r="13" spans="1:17" customFormat="1" ht="15" customHeight="1" outlineLevel="1" x14ac:dyDescent="0.25">
      <c r="A13" s="11" t="s">
        <v>6</v>
      </c>
      <c r="B13" s="11">
        <v>8</v>
      </c>
      <c r="C13" s="11" t="s">
        <v>66</v>
      </c>
      <c r="D13" s="11" t="s">
        <v>51</v>
      </c>
      <c r="E13" s="11" t="s">
        <v>67</v>
      </c>
      <c r="F13" s="11" t="s">
        <v>53</v>
      </c>
      <c r="G13" s="11" t="s">
        <v>90</v>
      </c>
      <c r="H13" s="11">
        <v>3</v>
      </c>
      <c r="I13" s="13"/>
      <c r="J13" s="11">
        <v>9</v>
      </c>
      <c r="K13" s="11">
        <v>4</v>
      </c>
      <c r="L13" s="12">
        <v>40</v>
      </c>
      <c r="M13" s="12">
        <f t="shared" si="0"/>
        <v>80</v>
      </c>
      <c r="N13" s="12">
        <f t="shared" si="1"/>
        <v>120</v>
      </c>
      <c r="O13" s="13"/>
      <c r="P13" s="14">
        <v>1.5</v>
      </c>
      <c r="Q13" s="14">
        <v>1.5</v>
      </c>
    </row>
    <row r="14" spans="1:17" customFormat="1" ht="15" customHeight="1" outlineLevel="1" x14ac:dyDescent="0.25">
      <c r="A14" s="11" t="s">
        <v>68</v>
      </c>
      <c r="B14" s="11">
        <v>8</v>
      </c>
      <c r="C14" s="11" t="s">
        <v>66</v>
      </c>
      <c r="D14" s="11" t="s">
        <v>10</v>
      </c>
      <c r="E14" s="11" t="s">
        <v>5</v>
      </c>
      <c r="F14" s="11" t="s">
        <v>53</v>
      </c>
      <c r="G14" s="11" t="s">
        <v>91</v>
      </c>
      <c r="H14" s="11">
        <v>3</v>
      </c>
      <c r="I14" s="13"/>
      <c r="J14" s="11">
        <v>13</v>
      </c>
      <c r="K14" s="11">
        <v>4</v>
      </c>
      <c r="L14" s="12">
        <v>40</v>
      </c>
      <c r="M14" s="12">
        <f t="shared" si="0"/>
        <v>80</v>
      </c>
      <c r="N14" s="12">
        <f t="shared" si="1"/>
        <v>120</v>
      </c>
      <c r="O14" s="13"/>
      <c r="P14" s="14">
        <v>1.5</v>
      </c>
      <c r="Q14" s="14">
        <v>1.5</v>
      </c>
    </row>
    <row r="15" spans="1:17" customFormat="1" ht="15" customHeight="1" outlineLevel="1" x14ac:dyDescent="0.25">
      <c r="A15" s="11" t="s">
        <v>6</v>
      </c>
      <c r="B15" s="11">
        <v>15</v>
      </c>
      <c r="C15" s="11" t="s">
        <v>66</v>
      </c>
      <c r="D15" s="11" t="s">
        <v>51</v>
      </c>
      <c r="E15" s="11" t="s">
        <v>69</v>
      </c>
      <c r="F15" s="11" t="s">
        <v>55</v>
      </c>
      <c r="G15" s="11" t="s">
        <v>90</v>
      </c>
      <c r="H15" s="11">
        <v>3</v>
      </c>
      <c r="I15" s="13" t="s">
        <v>92</v>
      </c>
      <c r="J15" s="11">
        <v>4</v>
      </c>
      <c r="K15" s="11">
        <v>2</v>
      </c>
      <c r="L15" s="12">
        <v>40</v>
      </c>
      <c r="M15" s="12">
        <f t="shared" si="0"/>
        <v>40</v>
      </c>
      <c r="N15" s="12">
        <f t="shared" si="1"/>
        <v>80</v>
      </c>
      <c r="O15" s="13"/>
      <c r="P15" s="14">
        <v>1.5</v>
      </c>
      <c r="Q15" s="14">
        <v>1.5</v>
      </c>
    </row>
    <row r="16" spans="1:17" customFormat="1" ht="15" customHeight="1" outlineLevel="1" x14ac:dyDescent="0.25">
      <c r="A16" s="11" t="s">
        <v>70</v>
      </c>
      <c r="B16" s="11">
        <v>19</v>
      </c>
      <c r="C16" s="11" t="s">
        <v>66</v>
      </c>
      <c r="D16" s="11" t="s">
        <v>10</v>
      </c>
      <c r="E16" s="11" t="s">
        <v>71</v>
      </c>
      <c r="F16" s="11" t="s">
        <v>53</v>
      </c>
      <c r="G16" s="11" t="s">
        <v>91</v>
      </c>
      <c r="H16" s="11">
        <v>3</v>
      </c>
      <c r="I16" s="11"/>
      <c r="J16" s="11">
        <v>6</v>
      </c>
      <c r="K16" s="11">
        <v>3</v>
      </c>
      <c r="L16" s="12">
        <v>40</v>
      </c>
      <c r="M16" s="12">
        <f t="shared" si="0"/>
        <v>60</v>
      </c>
      <c r="N16" s="12">
        <f>SUM(L16:M16)</f>
        <v>100</v>
      </c>
      <c r="O16" s="13"/>
      <c r="P16" s="14">
        <v>1.5</v>
      </c>
      <c r="Q16" s="14">
        <v>1.5</v>
      </c>
    </row>
    <row r="17" spans="1:18" customFormat="1" outlineLevel="1" x14ac:dyDescent="0.25">
      <c r="D17" s="15"/>
      <c r="E17" s="16"/>
      <c r="I17" s="16"/>
      <c r="L17" s="7">
        <f>SUM(L2:L16)</f>
        <v>560</v>
      </c>
      <c r="M17" s="7">
        <f t="shared" ref="M17:N17" si="2">SUM(M2:M16)</f>
        <v>880</v>
      </c>
      <c r="N17" s="7">
        <f t="shared" si="2"/>
        <v>1440</v>
      </c>
      <c r="P17" s="15"/>
    </row>
    <row r="18" spans="1:18" customFormat="1" outlineLevel="1" x14ac:dyDescent="0.25">
      <c r="D18" s="15"/>
      <c r="E18" s="16"/>
      <c r="I18" s="16"/>
      <c r="L18" s="17"/>
      <c r="M18" s="17"/>
      <c r="P18" s="15"/>
    </row>
    <row r="19" spans="1:18" ht="30" customHeight="1" outlineLevel="1" x14ac:dyDescent="0.25">
      <c r="A19" s="26" t="s">
        <v>88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10" t="s">
        <v>49</v>
      </c>
      <c r="Q19" s="10" t="s">
        <v>95</v>
      </c>
      <c r="R19" s="10" t="s">
        <v>93</v>
      </c>
    </row>
    <row r="20" spans="1:18" ht="30" outlineLevel="1" x14ac:dyDescent="0.25">
      <c r="A20" s="25" t="s">
        <v>0</v>
      </c>
      <c r="B20" s="25"/>
      <c r="C20" s="25"/>
      <c r="D20" s="20" t="s">
        <v>1</v>
      </c>
      <c r="E20" s="20" t="s">
        <v>2</v>
      </c>
      <c r="F20" s="20" t="s">
        <v>7</v>
      </c>
      <c r="G20" s="20" t="s">
        <v>8</v>
      </c>
      <c r="H20" s="20" t="s">
        <v>11</v>
      </c>
      <c r="I20" s="20" t="s">
        <v>72</v>
      </c>
      <c r="J20" s="2" t="s">
        <v>9</v>
      </c>
      <c r="K20" s="2" t="s">
        <v>12</v>
      </c>
      <c r="L20" s="2" t="s">
        <v>45</v>
      </c>
      <c r="M20" s="2" t="s">
        <v>46</v>
      </c>
      <c r="N20" s="2" t="s">
        <v>47</v>
      </c>
      <c r="O20" s="6" t="s">
        <v>73</v>
      </c>
      <c r="P20" s="6">
        <f>SUM(P21:P52)</f>
        <v>40.5</v>
      </c>
      <c r="Q20" s="6">
        <f>SUM(Q21:Q52)</f>
        <v>10.5</v>
      </c>
      <c r="R20" s="6">
        <f>SUM(R21:R52)</f>
        <v>24</v>
      </c>
    </row>
    <row r="21" spans="1:18" x14ac:dyDescent="0.25">
      <c r="A21" s="3" t="s">
        <v>6</v>
      </c>
      <c r="B21" s="4">
        <v>12</v>
      </c>
      <c r="C21" s="4" t="s">
        <v>13</v>
      </c>
      <c r="D21" s="4" t="s">
        <v>10</v>
      </c>
      <c r="E21" s="4" t="s">
        <v>14</v>
      </c>
      <c r="F21" s="4" t="s">
        <v>15</v>
      </c>
      <c r="G21" s="4" t="s">
        <v>91</v>
      </c>
      <c r="H21" s="4">
        <v>3</v>
      </c>
      <c r="I21" s="8" t="s">
        <v>96</v>
      </c>
      <c r="J21" s="4">
        <v>8</v>
      </c>
      <c r="K21" s="4">
        <v>4</v>
      </c>
      <c r="L21" s="12">
        <v>40</v>
      </c>
      <c r="M21" s="12">
        <f t="shared" ref="M21:M35" si="3">K21*20</f>
        <v>80</v>
      </c>
      <c r="N21" s="5">
        <f>SUM(L21:M21)</f>
        <v>120</v>
      </c>
      <c r="O21" s="6"/>
      <c r="P21" s="6">
        <v>1.5</v>
      </c>
      <c r="Q21" s="6"/>
      <c r="R21" s="6" t="s">
        <v>74</v>
      </c>
    </row>
    <row r="22" spans="1:18" x14ac:dyDescent="0.25">
      <c r="A22" s="4" t="s">
        <v>3</v>
      </c>
      <c r="B22" s="4">
        <v>18</v>
      </c>
      <c r="C22" s="4" t="s">
        <v>13</v>
      </c>
      <c r="D22" s="4" t="s">
        <v>10</v>
      </c>
      <c r="E22" s="4" t="s">
        <v>38</v>
      </c>
      <c r="F22" s="4" t="s">
        <v>15</v>
      </c>
      <c r="G22" s="4" t="s">
        <v>90</v>
      </c>
      <c r="H22" s="4">
        <v>3</v>
      </c>
      <c r="I22" s="8" t="s">
        <v>97</v>
      </c>
      <c r="J22" s="4">
        <v>9</v>
      </c>
      <c r="K22" s="4">
        <v>4</v>
      </c>
      <c r="L22" s="12">
        <v>40</v>
      </c>
      <c r="M22" s="12">
        <f t="shared" si="3"/>
        <v>80</v>
      </c>
      <c r="N22" s="5">
        <f>SUM(L22:M22)</f>
        <v>120</v>
      </c>
      <c r="O22" s="6"/>
      <c r="P22" s="6">
        <v>1.5</v>
      </c>
      <c r="Q22" s="6">
        <v>1.5</v>
      </c>
      <c r="R22" s="6"/>
    </row>
    <row r="23" spans="1:18" x14ac:dyDescent="0.25">
      <c r="A23" s="3" t="s">
        <v>6</v>
      </c>
      <c r="B23" s="4">
        <v>19</v>
      </c>
      <c r="C23" s="4" t="s">
        <v>13</v>
      </c>
      <c r="D23" s="4" t="s">
        <v>10</v>
      </c>
      <c r="E23" s="4" t="s">
        <v>16</v>
      </c>
      <c r="F23" s="4" t="s">
        <v>15</v>
      </c>
      <c r="G23" s="4" t="s">
        <v>91</v>
      </c>
      <c r="H23" s="4">
        <v>3</v>
      </c>
      <c r="I23" s="8" t="s">
        <v>98</v>
      </c>
      <c r="J23" s="4">
        <v>8</v>
      </c>
      <c r="K23" s="4">
        <v>4</v>
      </c>
      <c r="L23" s="12">
        <v>40</v>
      </c>
      <c r="M23" s="12">
        <f t="shared" si="3"/>
        <v>80</v>
      </c>
      <c r="N23" s="5">
        <f t="shared" ref="N23:N51" si="4">SUM(L23:M23)</f>
        <v>120</v>
      </c>
      <c r="O23" s="6"/>
      <c r="P23" s="6">
        <v>1.5</v>
      </c>
      <c r="Q23" s="6"/>
      <c r="R23" s="6">
        <v>1.5</v>
      </c>
    </row>
    <row r="24" spans="1:18" x14ac:dyDescent="0.25">
      <c r="A24" s="6" t="s">
        <v>3</v>
      </c>
      <c r="B24" s="6">
        <v>25</v>
      </c>
      <c r="C24" s="6" t="s">
        <v>13</v>
      </c>
      <c r="D24" s="4" t="s">
        <v>10</v>
      </c>
      <c r="E24" s="6" t="s">
        <v>31</v>
      </c>
      <c r="F24" s="4" t="s">
        <v>20</v>
      </c>
      <c r="G24" s="6" t="s">
        <v>90</v>
      </c>
      <c r="H24" s="4">
        <v>3</v>
      </c>
      <c r="I24" s="8" t="s">
        <v>98</v>
      </c>
      <c r="J24" s="6">
        <v>5</v>
      </c>
      <c r="K24" s="6">
        <v>3</v>
      </c>
      <c r="L24" s="12">
        <v>40</v>
      </c>
      <c r="M24" s="12">
        <f t="shared" si="3"/>
        <v>60</v>
      </c>
      <c r="N24" s="5">
        <f t="shared" si="4"/>
        <v>100</v>
      </c>
      <c r="O24" s="6"/>
      <c r="P24" s="6">
        <v>1.5</v>
      </c>
      <c r="Q24" s="6"/>
      <c r="R24" s="6">
        <v>1.5</v>
      </c>
    </row>
    <row r="25" spans="1:18" x14ac:dyDescent="0.25">
      <c r="A25" s="3" t="s">
        <v>6</v>
      </c>
      <c r="B25" s="9">
        <v>2</v>
      </c>
      <c r="C25" s="9" t="s">
        <v>17</v>
      </c>
      <c r="D25" s="4" t="s">
        <v>10</v>
      </c>
      <c r="E25" s="4" t="s">
        <v>5</v>
      </c>
      <c r="F25" s="4" t="s">
        <v>15</v>
      </c>
      <c r="G25" s="4" t="s">
        <v>91</v>
      </c>
      <c r="H25" s="4">
        <v>3</v>
      </c>
      <c r="I25" s="8" t="s">
        <v>99</v>
      </c>
      <c r="J25" s="4">
        <v>0</v>
      </c>
      <c r="K25" s="4">
        <v>3</v>
      </c>
      <c r="L25" s="12">
        <v>40</v>
      </c>
      <c r="M25" s="12">
        <f t="shared" si="3"/>
        <v>60</v>
      </c>
      <c r="N25" s="5">
        <f t="shared" si="4"/>
        <v>100</v>
      </c>
      <c r="O25" s="19" t="s">
        <v>75</v>
      </c>
      <c r="P25" s="6">
        <v>1.5</v>
      </c>
      <c r="Q25" s="6"/>
      <c r="R25" s="6">
        <v>1.5</v>
      </c>
    </row>
    <row r="26" spans="1:18" x14ac:dyDescent="0.25">
      <c r="A26" s="4" t="s">
        <v>3</v>
      </c>
      <c r="B26" s="9">
        <v>8</v>
      </c>
      <c r="C26" s="9" t="s">
        <v>17</v>
      </c>
      <c r="D26" s="4" t="s">
        <v>10</v>
      </c>
      <c r="E26" s="4" t="s">
        <v>39</v>
      </c>
      <c r="F26" s="4" t="s">
        <v>15</v>
      </c>
      <c r="G26" s="4" t="s">
        <v>90</v>
      </c>
      <c r="H26" s="4">
        <v>3</v>
      </c>
      <c r="I26" s="8" t="s">
        <v>98</v>
      </c>
      <c r="J26" s="4">
        <v>7</v>
      </c>
      <c r="K26" s="4">
        <v>2</v>
      </c>
      <c r="L26" s="12">
        <v>40</v>
      </c>
      <c r="M26" s="12">
        <f t="shared" si="3"/>
        <v>40</v>
      </c>
      <c r="N26" s="5">
        <f t="shared" si="4"/>
        <v>80</v>
      </c>
      <c r="O26" s="6"/>
      <c r="P26" s="6">
        <v>1.5</v>
      </c>
      <c r="Q26" s="6"/>
      <c r="R26" s="6">
        <v>1.5</v>
      </c>
    </row>
    <row r="27" spans="1:18" x14ac:dyDescent="0.25">
      <c r="A27" s="6" t="s">
        <v>3</v>
      </c>
      <c r="B27" s="9">
        <v>15</v>
      </c>
      <c r="C27" s="9" t="s">
        <v>17</v>
      </c>
      <c r="D27" s="4" t="s">
        <v>10</v>
      </c>
      <c r="E27" s="6" t="s">
        <v>32</v>
      </c>
      <c r="F27" s="4" t="s">
        <v>20</v>
      </c>
      <c r="G27" s="6" t="s">
        <v>90</v>
      </c>
      <c r="H27" s="4">
        <v>3</v>
      </c>
      <c r="I27" s="8" t="s">
        <v>97</v>
      </c>
      <c r="J27" s="6">
        <v>3</v>
      </c>
      <c r="K27" s="6">
        <v>2</v>
      </c>
      <c r="L27" s="12">
        <v>40</v>
      </c>
      <c r="M27" s="12">
        <f t="shared" si="3"/>
        <v>40</v>
      </c>
      <c r="N27" s="5">
        <f>SUM(L27:M27)</f>
        <v>80</v>
      </c>
      <c r="O27" s="6"/>
      <c r="P27" s="6">
        <v>1.5</v>
      </c>
      <c r="Q27" s="6">
        <v>1.5</v>
      </c>
      <c r="R27" s="6"/>
    </row>
    <row r="28" spans="1:18" x14ac:dyDescent="0.25">
      <c r="A28" s="3" t="s">
        <v>6</v>
      </c>
      <c r="B28" s="9">
        <v>23</v>
      </c>
      <c r="C28" s="9" t="s">
        <v>17</v>
      </c>
      <c r="D28" s="4" t="s">
        <v>10</v>
      </c>
      <c r="E28" s="4" t="s">
        <v>16</v>
      </c>
      <c r="F28" s="4" t="s">
        <v>15</v>
      </c>
      <c r="G28" s="4" t="s">
        <v>91</v>
      </c>
      <c r="H28" s="4">
        <v>3</v>
      </c>
      <c r="I28" s="8" t="s">
        <v>100</v>
      </c>
      <c r="J28" s="4">
        <v>7</v>
      </c>
      <c r="K28" s="4">
        <v>3</v>
      </c>
      <c r="L28" s="12">
        <v>40</v>
      </c>
      <c r="M28" s="12">
        <f t="shared" si="3"/>
        <v>60</v>
      </c>
      <c r="N28" s="5">
        <f t="shared" si="4"/>
        <v>100</v>
      </c>
      <c r="O28" s="6"/>
      <c r="P28" s="6">
        <v>1.5</v>
      </c>
      <c r="Q28" s="6"/>
      <c r="R28" s="6" t="s">
        <v>74</v>
      </c>
    </row>
    <row r="29" spans="1:18" x14ac:dyDescent="0.25">
      <c r="A29" s="3" t="s">
        <v>6</v>
      </c>
      <c r="B29" s="4">
        <v>2</v>
      </c>
      <c r="C29" s="4" t="s">
        <v>18</v>
      </c>
      <c r="D29" s="4" t="s">
        <v>10</v>
      </c>
      <c r="E29" s="4" t="s">
        <v>19</v>
      </c>
      <c r="F29" s="4" t="s">
        <v>20</v>
      </c>
      <c r="G29" s="4" t="s">
        <v>91</v>
      </c>
      <c r="H29" s="4">
        <v>3</v>
      </c>
      <c r="I29" s="8" t="s">
        <v>101</v>
      </c>
      <c r="J29" s="4">
        <v>0</v>
      </c>
      <c r="K29" s="4">
        <v>3</v>
      </c>
      <c r="L29" s="12">
        <v>40</v>
      </c>
      <c r="M29" s="12">
        <f t="shared" si="3"/>
        <v>60</v>
      </c>
      <c r="N29" s="5">
        <f t="shared" si="4"/>
        <v>100</v>
      </c>
      <c r="O29" s="19" t="s">
        <v>75</v>
      </c>
      <c r="P29" s="6">
        <v>1.5</v>
      </c>
      <c r="Q29" s="6">
        <v>1.5</v>
      </c>
      <c r="R29" s="6"/>
    </row>
    <row r="30" spans="1:18" x14ac:dyDescent="0.25">
      <c r="A30" s="3" t="s">
        <v>6</v>
      </c>
      <c r="B30" s="4">
        <v>9</v>
      </c>
      <c r="C30" s="4" t="s">
        <v>18</v>
      </c>
      <c r="D30" s="4" t="s">
        <v>10</v>
      </c>
      <c r="E30" s="4" t="s">
        <v>21</v>
      </c>
      <c r="F30" s="4" t="s">
        <v>15</v>
      </c>
      <c r="G30" s="4" t="s">
        <v>91</v>
      </c>
      <c r="H30" s="4">
        <v>3</v>
      </c>
      <c r="I30" s="8" t="s">
        <v>98</v>
      </c>
      <c r="J30" s="4">
        <v>7</v>
      </c>
      <c r="K30" s="4">
        <v>3</v>
      </c>
      <c r="L30" s="12">
        <v>40</v>
      </c>
      <c r="M30" s="12">
        <f t="shared" si="3"/>
        <v>60</v>
      </c>
      <c r="N30" s="5">
        <f t="shared" si="4"/>
        <v>100</v>
      </c>
      <c r="O30" s="6"/>
      <c r="P30" s="6">
        <v>1.5</v>
      </c>
      <c r="Q30" s="6"/>
      <c r="R30" s="6">
        <v>1.5</v>
      </c>
    </row>
    <row r="31" spans="1:18" x14ac:dyDescent="0.25">
      <c r="A31" s="6" t="s">
        <v>3</v>
      </c>
      <c r="B31" s="6">
        <v>15</v>
      </c>
      <c r="C31" s="6" t="s">
        <v>18</v>
      </c>
      <c r="D31" s="4" t="s">
        <v>10</v>
      </c>
      <c r="E31" s="6" t="s">
        <v>33</v>
      </c>
      <c r="F31" s="4" t="s">
        <v>20</v>
      </c>
      <c r="G31" s="6" t="s">
        <v>90</v>
      </c>
      <c r="H31" s="4">
        <v>3</v>
      </c>
      <c r="I31" s="8" t="s">
        <v>98</v>
      </c>
      <c r="J31" s="6">
        <v>8</v>
      </c>
      <c r="K31" s="6">
        <v>4</v>
      </c>
      <c r="L31" s="12">
        <v>40</v>
      </c>
      <c r="M31" s="12">
        <f t="shared" si="3"/>
        <v>80</v>
      </c>
      <c r="N31" s="5">
        <f>SUM(L31:M31)</f>
        <v>120</v>
      </c>
      <c r="O31" s="6"/>
      <c r="P31" s="6">
        <v>1.5</v>
      </c>
      <c r="Q31" s="6"/>
      <c r="R31" s="6">
        <v>1.5</v>
      </c>
    </row>
    <row r="32" spans="1:18" x14ac:dyDescent="0.25">
      <c r="A32" s="6" t="s">
        <v>4</v>
      </c>
      <c r="B32" s="6">
        <v>22</v>
      </c>
      <c r="C32" s="6" t="s">
        <v>18</v>
      </c>
      <c r="D32" s="4" t="s">
        <v>10</v>
      </c>
      <c r="E32" s="6" t="s">
        <v>40</v>
      </c>
      <c r="F32" s="4" t="s">
        <v>15</v>
      </c>
      <c r="G32" s="6" t="s">
        <v>90</v>
      </c>
      <c r="H32" s="4">
        <v>3</v>
      </c>
      <c r="I32" s="8" t="s">
        <v>98</v>
      </c>
      <c r="J32" s="6">
        <v>9</v>
      </c>
      <c r="K32" s="6">
        <v>3</v>
      </c>
      <c r="L32" s="12">
        <v>40</v>
      </c>
      <c r="M32" s="12">
        <f t="shared" si="3"/>
        <v>60</v>
      </c>
      <c r="N32" s="5">
        <f>SUM(L32:M32)</f>
        <v>100</v>
      </c>
      <c r="O32" s="6"/>
      <c r="P32" s="6">
        <v>1.5</v>
      </c>
      <c r="Q32" s="6"/>
      <c r="R32" s="6">
        <v>1.5</v>
      </c>
    </row>
    <row r="33" spans="1:18" x14ac:dyDescent="0.25">
      <c r="A33" s="3" t="s">
        <v>6</v>
      </c>
      <c r="B33" s="4">
        <v>23</v>
      </c>
      <c r="C33" s="4" t="s">
        <v>18</v>
      </c>
      <c r="D33" s="4" t="s">
        <v>10</v>
      </c>
      <c r="E33" s="4" t="s">
        <v>22</v>
      </c>
      <c r="F33" s="4" t="s">
        <v>20</v>
      </c>
      <c r="G33" s="4" t="s">
        <v>91</v>
      </c>
      <c r="H33" s="4">
        <v>3</v>
      </c>
      <c r="I33" s="8" t="s">
        <v>98</v>
      </c>
      <c r="J33" s="4">
        <v>13</v>
      </c>
      <c r="K33" s="4">
        <v>5</v>
      </c>
      <c r="L33" s="12">
        <v>40</v>
      </c>
      <c r="M33" s="12">
        <f t="shared" si="3"/>
        <v>100</v>
      </c>
      <c r="N33" s="5">
        <f t="shared" si="4"/>
        <v>140</v>
      </c>
      <c r="O33" s="6"/>
      <c r="P33" s="6">
        <v>1.5</v>
      </c>
      <c r="Q33" s="6"/>
      <c r="R33" s="6">
        <v>1.5</v>
      </c>
    </row>
    <row r="34" spans="1:18" x14ac:dyDescent="0.25">
      <c r="A34" s="6" t="s">
        <v>3</v>
      </c>
      <c r="B34" s="9">
        <v>5</v>
      </c>
      <c r="C34" s="9" t="s">
        <v>23</v>
      </c>
      <c r="D34" s="4" t="s">
        <v>10</v>
      </c>
      <c r="E34" s="6" t="s">
        <v>41</v>
      </c>
      <c r="F34" s="4" t="s">
        <v>15</v>
      </c>
      <c r="G34" s="4" t="s">
        <v>90</v>
      </c>
      <c r="H34" s="4">
        <v>3</v>
      </c>
      <c r="I34" s="8" t="s">
        <v>98</v>
      </c>
      <c r="J34" s="6">
        <v>5</v>
      </c>
      <c r="K34" s="6">
        <v>3</v>
      </c>
      <c r="L34" s="12">
        <v>40</v>
      </c>
      <c r="M34" s="12">
        <f t="shared" si="3"/>
        <v>60</v>
      </c>
      <c r="N34" s="5">
        <f t="shared" si="4"/>
        <v>100</v>
      </c>
      <c r="O34" s="6"/>
      <c r="P34" s="6">
        <v>1.5</v>
      </c>
      <c r="Q34" s="6"/>
      <c r="R34" s="6">
        <v>1.5</v>
      </c>
    </row>
    <row r="35" spans="1:18" x14ac:dyDescent="0.25">
      <c r="A35" s="3" t="s">
        <v>6</v>
      </c>
      <c r="B35" s="9">
        <v>6</v>
      </c>
      <c r="C35" s="9" t="s">
        <v>23</v>
      </c>
      <c r="D35" s="4" t="s">
        <v>10</v>
      </c>
      <c r="E35" s="4" t="s">
        <v>19</v>
      </c>
      <c r="F35" s="4" t="s">
        <v>15</v>
      </c>
      <c r="G35" s="4" t="s">
        <v>91</v>
      </c>
      <c r="H35" s="4">
        <v>3</v>
      </c>
      <c r="I35" s="8" t="s">
        <v>98</v>
      </c>
      <c r="J35" s="4">
        <v>8</v>
      </c>
      <c r="K35" s="4">
        <v>3</v>
      </c>
      <c r="L35" s="12">
        <v>40</v>
      </c>
      <c r="M35" s="12">
        <f t="shared" si="3"/>
        <v>60</v>
      </c>
      <c r="N35" s="5">
        <f t="shared" si="4"/>
        <v>100</v>
      </c>
      <c r="O35" s="6"/>
      <c r="P35" s="6">
        <v>1.5</v>
      </c>
      <c r="Q35" s="6"/>
      <c r="R35" s="6">
        <v>1.5</v>
      </c>
    </row>
    <row r="36" spans="1:18" outlineLevel="1" x14ac:dyDescent="0.25">
      <c r="L36" s="7">
        <f>SUM(L21:L35)</f>
        <v>600</v>
      </c>
      <c r="M36" s="7">
        <f>SUM(M21:M35)</f>
        <v>980</v>
      </c>
      <c r="N36" s="7">
        <f>SUM(N21:N35)</f>
        <v>1580</v>
      </c>
    </row>
    <row r="37" spans="1:18" outlineLevel="1" x14ac:dyDescent="0.25"/>
    <row r="38" spans="1:18" x14ac:dyDescent="0.25">
      <c r="A38" s="6" t="s">
        <v>3</v>
      </c>
      <c r="B38" s="18">
        <v>26</v>
      </c>
      <c r="C38" s="9" t="s">
        <v>23</v>
      </c>
      <c r="D38" s="4" t="s">
        <v>10</v>
      </c>
      <c r="E38" s="6" t="s">
        <v>34</v>
      </c>
      <c r="F38" s="4" t="s">
        <v>20</v>
      </c>
      <c r="G38" s="6" t="s">
        <v>90</v>
      </c>
      <c r="H38" s="4">
        <v>3</v>
      </c>
      <c r="I38" s="8" t="s">
        <v>102</v>
      </c>
      <c r="J38" s="6">
        <v>6</v>
      </c>
      <c r="K38" s="6">
        <v>3</v>
      </c>
      <c r="L38" s="12">
        <v>40</v>
      </c>
      <c r="M38" s="12">
        <f t="shared" ref="M38:M51" si="5">K38*20</f>
        <v>60</v>
      </c>
      <c r="N38" s="5">
        <f t="shared" si="4"/>
        <v>100</v>
      </c>
      <c r="O38" s="21" t="s">
        <v>76</v>
      </c>
      <c r="P38" s="6">
        <v>1.5</v>
      </c>
      <c r="Q38" s="6"/>
      <c r="R38" s="6" t="s">
        <v>74</v>
      </c>
    </row>
    <row r="39" spans="1:18" x14ac:dyDescent="0.25">
      <c r="A39" s="3" t="s">
        <v>6</v>
      </c>
      <c r="B39" s="18">
        <v>27</v>
      </c>
      <c r="C39" s="9" t="s">
        <v>23</v>
      </c>
      <c r="D39" s="4" t="s">
        <v>10</v>
      </c>
      <c r="E39" s="4" t="s">
        <v>27</v>
      </c>
      <c r="F39" s="4" t="s">
        <v>20</v>
      </c>
      <c r="G39" s="4" t="s">
        <v>91</v>
      </c>
      <c r="H39" s="4">
        <v>3</v>
      </c>
      <c r="I39" s="8" t="s">
        <v>102</v>
      </c>
      <c r="J39" s="4">
        <v>6</v>
      </c>
      <c r="K39" s="4">
        <v>3</v>
      </c>
      <c r="L39" s="12">
        <v>40</v>
      </c>
      <c r="M39" s="12">
        <f t="shared" si="5"/>
        <v>60</v>
      </c>
      <c r="N39" s="5">
        <f t="shared" si="4"/>
        <v>100</v>
      </c>
      <c r="O39" s="21" t="s">
        <v>77</v>
      </c>
      <c r="P39" s="6">
        <v>1.5</v>
      </c>
      <c r="Q39" s="6"/>
      <c r="R39" s="6" t="s">
        <v>74</v>
      </c>
    </row>
    <row r="40" spans="1:18" x14ac:dyDescent="0.25">
      <c r="A40" s="3" t="s">
        <v>6</v>
      </c>
      <c r="B40" s="4">
        <v>4</v>
      </c>
      <c r="C40" s="4" t="s">
        <v>24</v>
      </c>
      <c r="D40" s="4" t="s">
        <v>10</v>
      </c>
      <c r="E40" s="4" t="s">
        <v>22</v>
      </c>
      <c r="F40" s="4" t="s">
        <v>15</v>
      </c>
      <c r="G40" s="4" t="s">
        <v>91</v>
      </c>
      <c r="H40" s="4">
        <v>3</v>
      </c>
      <c r="I40" s="8" t="s">
        <v>98</v>
      </c>
      <c r="J40" s="4">
        <v>5</v>
      </c>
      <c r="K40" s="4">
        <v>2</v>
      </c>
      <c r="L40" s="12">
        <v>40</v>
      </c>
      <c r="M40" s="12">
        <f t="shared" si="5"/>
        <v>40</v>
      </c>
      <c r="N40" s="5">
        <f t="shared" si="4"/>
        <v>80</v>
      </c>
      <c r="O40" s="6"/>
      <c r="P40" s="6">
        <v>1.5</v>
      </c>
      <c r="Q40" s="6"/>
      <c r="R40" s="6">
        <v>1.5</v>
      </c>
    </row>
    <row r="41" spans="1:18" x14ac:dyDescent="0.25">
      <c r="A41" s="4" t="s">
        <v>4</v>
      </c>
      <c r="B41" s="4">
        <v>17</v>
      </c>
      <c r="C41" s="4" t="s">
        <v>24</v>
      </c>
      <c r="D41" s="4" t="s">
        <v>10</v>
      </c>
      <c r="E41" s="4" t="s">
        <v>42</v>
      </c>
      <c r="F41" s="4" t="s">
        <v>15</v>
      </c>
      <c r="G41" s="4" t="s">
        <v>90</v>
      </c>
      <c r="H41" s="4">
        <v>3</v>
      </c>
      <c r="I41" s="8" t="s">
        <v>98</v>
      </c>
      <c r="J41" s="4">
        <v>5</v>
      </c>
      <c r="K41" s="4">
        <v>3</v>
      </c>
      <c r="L41" s="12">
        <v>40</v>
      </c>
      <c r="M41" s="12">
        <f t="shared" si="5"/>
        <v>60</v>
      </c>
      <c r="N41" s="5">
        <f t="shared" si="4"/>
        <v>100</v>
      </c>
      <c r="O41" s="6"/>
      <c r="P41" s="6">
        <v>1.5</v>
      </c>
      <c r="Q41" s="6">
        <v>1.5</v>
      </c>
      <c r="R41" s="6"/>
    </row>
    <row r="42" spans="1:18" x14ac:dyDescent="0.25">
      <c r="A42" s="6" t="s">
        <v>3</v>
      </c>
      <c r="B42" s="6">
        <v>24</v>
      </c>
      <c r="C42" s="6" t="s">
        <v>24</v>
      </c>
      <c r="D42" s="4" t="s">
        <v>10</v>
      </c>
      <c r="E42" s="6" t="s">
        <v>35</v>
      </c>
      <c r="F42" s="4" t="s">
        <v>20</v>
      </c>
      <c r="G42" s="6" t="s">
        <v>90</v>
      </c>
      <c r="H42" s="4">
        <v>3</v>
      </c>
      <c r="I42" s="8" t="s">
        <v>98</v>
      </c>
      <c r="J42" s="6">
        <v>0</v>
      </c>
      <c r="K42" s="6">
        <v>0</v>
      </c>
      <c r="L42" s="12">
        <v>0</v>
      </c>
      <c r="M42" s="12">
        <f t="shared" si="5"/>
        <v>0</v>
      </c>
      <c r="N42" s="5">
        <f t="shared" si="4"/>
        <v>0</v>
      </c>
      <c r="O42" s="6" t="s">
        <v>78</v>
      </c>
      <c r="P42" s="6"/>
      <c r="Q42" s="6"/>
      <c r="R42" s="6"/>
    </row>
    <row r="43" spans="1:18" x14ac:dyDescent="0.25">
      <c r="A43" s="3" t="s">
        <v>6</v>
      </c>
      <c r="B43" s="4">
        <v>25</v>
      </c>
      <c r="C43" s="4" t="s">
        <v>24</v>
      </c>
      <c r="D43" s="4" t="s">
        <v>10</v>
      </c>
      <c r="E43" s="4" t="s">
        <v>28</v>
      </c>
      <c r="F43" s="4" t="s">
        <v>20</v>
      </c>
      <c r="G43" s="4" t="s">
        <v>91</v>
      </c>
      <c r="H43" s="4">
        <v>3</v>
      </c>
      <c r="I43" s="8" t="s">
        <v>98</v>
      </c>
      <c r="J43" s="4">
        <v>11</v>
      </c>
      <c r="K43" s="4">
        <v>4</v>
      </c>
      <c r="L43" s="12">
        <v>40</v>
      </c>
      <c r="M43" s="12">
        <f t="shared" si="5"/>
        <v>80</v>
      </c>
      <c r="N43" s="5">
        <f t="shared" si="4"/>
        <v>120</v>
      </c>
      <c r="O43" s="6"/>
      <c r="P43" s="6">
        <v>1.5</v>
      </c>
      <c r="Q43" s="6">
        <v>1.5</v>
      </c>
      <c r="R43" s="6"/>
    </row>
    <row r="44" spans="1:18" x14ac:dyDescent="0.25">
      <c r="A44" s="3" t="s">
        <v>6</v>
      </c>
      <c r="B44" s="9">
        <v>1</v>
      </c>
      <c r="C44" s="9" t="s">
        <v>25</v>
      </c>
      <c r="D44" s="4" t="s">
        <v>10</v>
      </c>
      <c r="E44" s="4" t="s">
        <v>27</v>
      </c>
      <c r="F44" s="4" t="s">
        <v>15</v>
      </c>
      <c r="G44" s="4" t="s">
        <v>91</v>
      </c>
      <c r="H44" s="4">
        <v>3</v>
      </c>
      <c r="I44" s="8" t="s">
        <v>98</v>
      </c>
      <c r="J44" s="4">
        <v>8</v>
      </c>
      <c r="K44" s="4">
        <v>3</v>
      </c>
      <c r="L44" s="12">
        <v>40</v>
      </c>
      <c r="M44" s="12">
        <f t="shared" si="5"/>
        <v>60</v>
      </c>
      <c r="N44" s="5">
        <f t="shared" si="4"/>
        <v>100</v>
      </c>
      <c r="O44" s="6"/>
      <c r="P44" s="6">
        <v>1.5</v>
      </c>
      <c r="Q44" s="6"/>
      <c r="R44" s="6">
        <v>1.5</v>
      </c>
    </row>
    <row r="45" spans="1:18" x14ac:dyDescent="0.25">
      <c r="A45" s="4" t="s">
        <v>3</v>
      </c>
      <c r="B45" s="9">
        <v>7</v>
      </c>
      <c r="C45" s="9" t="s">
        <v>25</v>
      </c>
      <c r="D45" s="4" t="s">
        <v>10</v>
      </c>
      <c r="E45" s="4" t="s">
        <v>43</v>
      </c>
      <c r="F45" s="4" t="s">
        <v>15</v>
      </c>
      <c r="G45" s="4" t="s">
        <v>90</v>
      </c>
      <c r="H45" s="4">
        <v>3</v>
      </c>
      <c r="I45" s="8" t="s">
        <v>98</v>
      </c>
      <c r="J45" s="4">
        <v>9</v>
      </c>
      <c r="K45" s="4">
        <v>3</v>
      </c>
      <c r="L45" s="12">
        <v>40</v>
      </c>
      <c r="M45" s="12">
        <f t="shared" si="5"/>
        <v>60</v>
      </c>
      <c r="N45" s="5">
        <f t="shared" si="4"/>
        <v>100</v>
      </c>
      <c r="O45" s="6"/>
      <c r="P45" s="6">
        <v>1.5</v>
      </c>
      <c r="Q45" s="6"/>
      <c r="R45" s="6">
        <v>1.5</v>
      </c>
    </row>
    <row r="46" spans="1:18" x14ac:dyDescent="0.25">
      <c r="A46" s="6" t="s">
        <v>3</v>
      </c>
      <c r="B46" s="9">
        <v>14</v>
      </c>
      <c r="C46" s="9" t="s">
        <v>25</v>
      </c>
      <c r="D46" s="4" t="s">
        <v>10</v>
      </c>
      <c r="E46" s="6" t="s">
        <v>36</v>
      </c>
      <c r="F46" s="4" t="s">
        <v>20</v>
      </c>
      <c r="G46" s="6" t="s">
        <v>90</v>
      </c>
      <c r="H46" s="4">
        <v>3</v>
      </c>
      <c r="I46" s="8" t="s">
        <v>98</v>
      </c>
      <c r="J46" s="6">
        <v>0</v>
      </c>
      <c r="K46" s="6">
        <v>3</v>
      </c>
      <c r="L46" s="12">
        <v>40</v>
      </c>
      <c r="M46" s="12">
        <f t="shared" si="5"/>
        <v>60</v>
      </c>
      <c r="N46" s="5">
        <f t="shared" si="4"/>
        <v>100</v>
      </c>
      <c r="O46" s="21" t="s">
        <v>75</v>
      </c>
      <c r="P46" s="6">
        <v>1.5</v>
      </c>
      <c r="Q46" s="6"/>
      <c r="R46" s="6">
        <v>1.5</v>
      </c>
    </row>
    <row r="47" spans="1:18" x14ac:dyDescent="0.25">
      <c r="A47" s="3" t="s">
        <v>6</v>
      </c>
      <c r="B47" s="9">
        <v>29</v>
      </c>
      <c r="C47" s="9" t="s">
        <v>25</v>
      </c>
      <c r="D47" s="4" t="s">
        <v>10</v>
      </c>
      <c r="E47" s="4" t="s">
        <v>29</v>
      </c>
      <c r="F47" s="4" t="s">
        <v>20</v>
      </c>
      <c r="G47" s="4" t="s">
        <v>91</v>
      </c>
      <c r="H47" s="4">
        <v>3</v>
      </c>
      <c r="I47" s="8" t="s">
        <v>103</v>
      </c>
      <c r="J47" s="4">
        <v>8</v>
      </c>
      <c r="K47" s="4">
        <v>3</v>
      </c>
      <c r="L47" s="12">
        <v>40</v>
      </c>
      <c r="M47" s="12">
        <f t="shared" si="5"/>
        <v>60</v>
      </c>
      <c r="N47" s="5">
        <f t="shared" si="4"/>
        <v>100</v>
      </c>
      <c r="O47" s="6"/>
      <c r="P47" s="6">
        <v>1.5</v>
      </c>
      <c r="Q47" s="6">
        <v>1.5</v>
      </c>
      <c r="R47" s="6"/>
    </row>
    <row r="48" spans="1:18" x14ac:dyDescent="0.25">
      <c r="A48" s="6" t="s">
        <v>3</v>
      </c>
      <c r="B48" s="6">
        <v>5</v>
      </c>
      <c r="C48" s="6" t="s">
        <v>26</v>
      </c>
      <c r="D48" s="4" t="s">
        <v>10</v>
      </c>
      <c r="E48" s="6" t="s">
        <v>37</v>
      </c>
      <c r="F48" s="4" t="s">
        <v>20</v>
      </c>
      <c r="G48" s="6" t="s">
        <v>90</v>
      </c>
      <c r="H48" s="4">
        <v>3</v>
      </c>
      <c r="I48" s="8" t="s">
        <v>103</v>
      </c>
      <c r="J48" s="6">
        <v>0</v>
      </c>
      <c r="K48" s="6">
        <v>0</v>
      </c>
      <c r="L48" s="12">
        <v>0</v>
      </c>
      <c r="M48" s="12">
        <f t="shared" si="5"/>
        <v>0</v>
      </c>
      <c r="N48" s="5">
        <f t="shared" si="4"/>
        <v>0</v>
      </c>
      <c r="O48" s="6" t="s">
        <v>79</v>
      </c>
      <c r="P48" s="6"/>
      <c r="Q48" s="6"/>
      <c r="R48" s="6"/>
    </row>
    <row r="49" spans="1:18" x14ac:dyDescent="0.25">
      <c r="A49" s="3" t="s">
        <v>6</v>
      </c>
      <c r="B49" s="4">
        <v>6</v>
      </c>
      <c r="C49" s="4" t="s">
        <v>26</v>
      </c>
      <c r="D49" s="4" t="s">
        <v>10</v>
      </c>
      <c r="E49" s="4" t="s">
        <v>28</v>
      </c>
      <c r="F49" s="4" t="s">
        <v>15</v>
      </c>
      <c r="G49" s="4" t="s">
        <v>91</v>
      </c>
      <c r="H49" s="4">
        <v>3</v>
      </c>
      <c r="I49" s="8" t="s">
        <v>103</v>
      </c>
      <c r="J49" s="4">
        <v>5</v>
      </c>
      <c r="K49" s="4">
        <v>2</v>
      </c>
      <c r="L49" s="12">
        <v>40</v>
      </c>
      <c r="M49" s="12">
        <f t="shared" si="5"/>
        <v>40</v>
      </c>
      <c r="N49" s="5">
        <f t="shared" si="4"/>
        <v>80</v>
      </c>
      <c r="O49" s="6"/>
      <c r="P49" s="6">
        <v>1.5</v>
      </c>
      <c r="Q49" s="6">
        <v>1.5</v>
      </c>
      <c r="R49" s="6"/>
    </row>
    <row r="50" spans="1:18" x14ac:dyDescent="0.25">
      <c r="A50" s="3" t="s">
        <v>6</v>
      </c>
      <c r="B50" s="4">
        <v>20</v>
      </c>
      <c r="C50" s="4" t="s">
        <v>26</v>
      </c>
      <c r="D50" s="4" t="s">
        <v>10</v>
      </c>
      <c r="E50" s="6" t="s">
        <v>30</v>
      </c>
      <c r="F50" s="4" t="s">
        <v>20</v>
      </c>
      <c r="G50" s="4" t="s">
        <v>91</v>
      </c>
      <c r="H50" s="4">
        <v>3</v>
      </c>
      <c r="I50" s="8" t="s">
        <v>104</v>
      </c>
      <c r="J50" s="6">
        <v>6</v>
      </c>
      <c r="K50" s="6">
        <v>3</v>
      </c>
      <c r="L50" s="12">
        <v>40</v>
      </c>
      <c r="M50" s="12">
        <f t="shared" si="5"/>
        <v>60</v>
      </c>
      <c r="N50" s="5">
        <f t="shared" si="4"/>
        <v>100</v>
      </c>
      <c r="O50" s="6"/>
      <c r="P50" s="6">
        <v>1.5</v>
      </c>
      <c r="Q50" s="6"/>
      <c r="R50" s="6">
        <v>1.5</v>
      </c>
    </row>
    <row r="51" spans="1:18" x14ac:dyDescent="0.25">
      <c r="A51" s="6" t="s">
        <v>3</v>
      </c>
      <c r="B51" s="6">
        <v>26</v>
      </c>
      <c r="C51" s="6" t="s">
        <v>26</v>
      </c>
      <c r="D51" s="4" t="s">
        <v>10</v>
      </c>
      <c r="E51" s="6" t="s">
        <v>44</v>
      </c>
      <c r="F51" s="4" t="s">
        <v>15</v>
      </c>
      <c r="G51" s="6" t="s">
        <v>90</v>
      </c>
      <c r="H51" s="4">
        <v>3</v>
      </c>
      <c r="I51" s="8" t="s">
        <v>104</v>
      </c>
      <c r="J51" s="6">
        <v>7</v>
      </c>
      <c r="K51" s="6">
        <v>3</v>
      </c>
      <c r="L51" s="12">
        <v>40</v>
      </c>
      <c r="M51" s="12">
        <f t="shared" si="5"/>
        <v>60</v>
      </c>
      <c r="N51" s="5">
        <f t="shared" si="4"/>
        <v>100</v>
      </c>
      <c r="O51" s="6"/>
      <c r="P51" s="6">
        <v>1.5</v>
      </c>
      <c r="Q51" s="6"/>
      <c r="R51" s="6">
        <v>1.5</v>
      </c>
    </row>
    <row r="52" spans="1:18" x14ac:dyDescent="0.25">
      <c r="L52" s="7">
        <f>SUM(L38:L51)</f>
        <v>480</v>
      </c>
      <c r="M52" s="7">
        <f>SUM(M38:M51)</f>
        <v>700</v>
      </c>
      <c r="N52" s="7">
        <f>SUM(N38:N51)</f>
        <v>1180</v>
      </c>
    </row>
    <row r="53" spans="1:18" x14ac:dyDescent="0.25">
      <c r="L53" s="24"/>
      <c r="M53" s="24"/>
      <c r="N53" s="24"/>
    </row>
    <row r="54" spans="1:18" x14ac:dyDescent="0.25">
      <c r="I54" s="28" t="s">
        <v>105</v>
      </c>
      <c r="J54" s="28"/>
    </row>
    <row r="55" spans="1:18" x14ac:dyDescent="0.25">
      <c r="I55" s="6" t="s">
        <v>80</v>
      </c>
      <c r="J55" s="6">
        <v>43</v>
      </c>
    </row>
    <row r="56" spans="1:18" x14ac:dyDescent="0.25">
      <c r="I56" s="6" t="s">
        <v>81</v>
      </c>
      <c r="J56" s="6">
        <v>5</v>
      </c>
    </row>
    <row r="57" spans="1:18" x14ac:dyDescent="0.25">
      <c r="I57" s="6" t="s">
        <v>82</v>
      </c>
      <c r="J57" s="6">
        <v>38</v>
      </c>
    </row>
    <row r="58" spans="1:18" x14ac:dyDescent="0.25">
      <c r="I58" s="6" t="s">
        <v>83</v>
      </c>
      <c r="J58" s="22">
        <f>AVERAGE(J3:J16,J21:J24,J26:J28,J30:J41,J43:J45,J47,J49:J51)</f>
        <v>7.3157894736842106</v>
      </c>
    </row>
    <row r="59" spans="1:18" x14ac:dyDescent="0.25">
      <c r="I59" s="28" t="s">
        <v>106</v>
      </c>
      <c r="J59" s="28"/>
    </row>
    <row r="60" spans="1:18" x14ac:dyDescent="0.25">
      <c r="I60" s="6" t="s">
        <v>84</v>
      </c>
      <c r="J60" s="22">
        <f>AVERAGE(K3:K16,K21:K24,K26:K28,K30:K41,K43:K45,K47,K49:K51)</f>
        <v>3.1315789473684212</v>
      </c>
    </row>
    <row r="61" spans="1:18" x14ac:dyDescent="0.25">
      <c r="I61" s="6" t="s">
        <v>85</v>
      </c>
      <c r="J61" s="23">
        <f>SUMPRODUCT(M17+N36+N52)/38</f>
        <v>95.78947368421052</v>
      </c>
    </row>
    <row r="62" spans="1:18" x14ac:dyDescent="0.25">
      <c r="I62" s="6" t="s">
        <v>86</v>
      </c>
      <c r="J62" s="23">
        <f>J61/J58</f>
        <v>13.093525179856114</v>
      </c>
    </row>
  </sheetData>
  <mergeCells count="6">
    <mergeCell ref="I59:J59"/>
    <mergeCell ref="A2:C2"/>
    <mergeCell ref="A20:C20"/>
    <mergeCell ref="A19:O19"/>
    <mergeCell ref="I54:J54"/>
    <mergeCell ref="A1:O1"/>
  </mergeCells>
  <pageMargins left="0.23622047244094491" right="0.23622047244094491" top="0.15748031496062992" bottom="0.15748031496062992" header="0.31496062992125984" footer="0.31496062992125984"/>
  <pageSetup paperSize="9" scale="120" orientation="landscape" r:id="rId1"/>
  <ignoredErrors>
    <ignoredError sqref="N3:N16 N21:N35 N38:N5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E2C</vt:lpstr>
      <vt:lpstr>E2C!Zone_d_impression</vt:lpstr>
    </vt:vector>
  </TitlesOfParts>
  <Manager>RBA</Manager>
  <Company>RBA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2019-03-24T18:25:56Z</dcterms:modified>
</cp:coreProperties>
</file>